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Budget vs actual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FF021736"/>
      <sz val="15"/>
    </font>
    <font>
      <color rgb="FF5A6B85"/>
      <sz val="10"/>
    </font>
    <font>
      <b val="1"/>
      <color rgb="FFFFFFFF"/>
    </font>
    <font>
      <b val="1"/>
    </font>
    <font>
      <b val="1"/>
      <color rgb="FF021736"/>
    </font>
    <font>
      <b val="1"/>
      <color rgb="FF021736"/>
      <sz val="14"/>
    </font>
  </fonts>
  <fills count="5">
    <fill>
      <patternFill/>
    </fill>
    <fill>
      <patternFill patternType="gray125"/>
    </fill>
    <fill>
      <patternFill patternType="solid">
        <fgColor rgb="FF0B4193"/>
      </patternFill>
    </fill>
    <fill>
      <patternFill patternType="solid">
        <fgColor rgb="FFF3F6FA"/>
      </patternFill>
    </fill>
    <fill>
      <patternFill patternType="solid">
        <fgColor rgb="FFFFF6E5"/>
      </patternFill>
    </fill>
  </fills>
  <borders count="2">
    <border>
      <left/>
      <right/>
      <top/>
      <bottom/>
      <diagonal/>
    </border>
    <border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3" fillId="2" borderId="0" pivotButton="0" quotePrefix="0" xfId="0"/>
    <xf numFmtId="0" fontId="0" fillId="2" borderId="0" pivotButton="0" quotePrefix="0" xfId="0"/>
    <xf numFmtId="3" fontId="0" fillId="0" borderId="1" pivotButton="0" quotePrefix="0" xfId="0"/>
    <xf numFmtId="3" fontId="4" fillId="0" borderId="0" pivotButton="0" quotePrefix="0" xfId="0"/>
    <xf numFmtId="0" fontId="5" fillId="0" borderId="0" pivotButton="0" quotePrefix="0" xfId="0"/>
    <xf numFmtId="3" fontId="5" fillId="3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6" fillId="0" borderId="0" pivotButton="0" quotePrefix="0" xfId="0"/>
    <xf numFmtId="0" fontId="0" fillId="0" borderId="1" pivotButton="0" quotePrefix="0" xfId="0"/>
    <xf numFmtId="3" fontId="0" fillId="4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Startup budget</t>
        </is>
      </c>
    </row>
    <row r="2">
      <c r="A2" s="2" t="inlineStr">
        <is>
          <t>Zinance · 12-month operating budget with budget vs actual</t>
        </is>
      </c>
    </row>
    <row r="4">
      <c r="A4" s="3" t="inlineStr">
        <is>
          <t>Line</t>
        </is>
      </c>
      <c r="B4" s="3" t="inlineStr">
        <is>
          <t>Jan</t>
        </is>
      </c>
      <c r="C4" s="3" t="inlineStr">
        <is>
          <t>Feb</t>
        </is>
      </c>
      <c r="D4" s="3" t="inlineStr">
        <is>
          <t>Mar</t>
        </is>
      </c>
      <c r="E4" s="3" t="inlineStr">
        <is>
          <t>Apr</t>
        </is>
      </c>
      <c r="F4" s="3" t="inlineStr">
        <is>
          <t>May</t>
        </is>
      </c>
      <c r="G4" s="3" t="inlineStr">
        <is>
          <t>Jun</t>
        </is>
      </c>
      <c r="H4" s="3" t="inlineStr">
        <is>
          <t>Jul</t>
        </is>
      </c>
      <c r="I4" s="3" t="inlineStr">
        <is>
          <t>Aug</t>
        </is>
      </c>
      <c r="J4" s="3" t="inlineStr">
        <is>
          <t>Sep</t>
        </is>
      </c>
      <c r="K4" s="3" t="inlineStr">
        <is>
          <t>Oct</t>
        </is>
      </c>
      <c r="L4" s="3" t="inlineStr">
        <is>
          <t>Nov</t>
        </is>
      </c>
      <c r="M4" s="3" t="inlineStr">
        <is>
          <t>Dec</t>
        </is>
      </c>
      <c r="N4" s="3" t="inlineStr">
        <is>
          <t>Total</t>
        </is>
      </c>
    </row>
    <row r="5">
      <c r="A5" s="4" t="inlineStr">
        <is>
          <t>Revenue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>
      <c r="A6" t="inlineStr">
        <is>
          <t>Recurring revenue</t>
        </is>
      </c>
      <c r="B6" s="6" t="n">
        <v>60000</v>
      </c>
      <c r="C6" s="6" t="n">
        <v>60000</v>
      </c>
      <c r="D6" s="6" t="n">
        <v>60000</v>
      </c>
      <c r="E6" s="6" t="n">
        <v>60000</v>
      </c>
      <c r="F6" s="6" t="n">
        <v>60000</v>
      </c>
      <c r="G6" s="6" t="n">
        <v>60000</v>
      </c>
      <c r="H6" s="6" t="n">
        <v>60000</v>
      </c>
      <c r="I6" s="6" t="n">
        <v>60000</v>
      </c>
      <c r="J6" s="6" t="n">
        <v>60000</v>
      </c>
      <c r="K6" s="6" t="n">
        <v>60000</v>
      </c>
      <c r="L6" s="6" t="n">
        <v>60000</v>
      </c>
      <c r="M6" s="6" t="n">
        <v>60000</v>
      </c>
      <c r="N6" s="7">
        <f>SUM(B6:M6)</f>
        <v/>
      </c>
    </row>
    <row r="7">
      <c r="A7" t="inlineStr">
        <is>
          <t>Services revenue</t>
        </is>
      </c>
      <c r="B7" s="6" t="n">
        <v>8000</v>
      </c>
      <c r="C7" s="6" t="n">
        <v>8000</v>
      </c>
      <c r="D7" s="6" t="n">
        <v>8000</v>
      </c>
      <c r="E7" s="6" t="n">
        <v>8000</v>
      </c>
      <c r="F7" s="6" t="n">
        <v>8000</v>
      </c>
      <c r="G7" s="6" t="n">
        <v>8000</v>
      </c>
      <c r="H7" s="6" t="n">
        <v>8000</v>
      </c>
      <c r="I7" s="6" t="n">
        <v>8000</v>
      </c>
      <c r="J7" s="6" t="n">
        <v>8000</v>
      </c>
      <c r="K7" s="6" t="n">
        <v>8000</v>
      </c>
      <c r="L7" s="6" t="n">
        <v>8000</v>
      </c>
      <c r="M7" s="6" t="n">
        <v>8000</v>
      </c>
      <c r="N7" s="7">
        <f>SUM(B7:M7)</f>
        <v/>
      </c>
    </row>
    <row r="8">
      <c r="A8" t="inlineStr">
        <is>
          <t>Other revenue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7">
        <f>SUM(B8:M8)</f>
        <v/>
      </c>
    </row>
    <row r="9">
      <c r="A9" s="8" t="inlineStr">
        <is>
          <t>Total revenue</t>
        </is>
      </c>
      <c r="B9" s="9">
        <f>B6+B7+B8</f>
        <v/>
      </c>
      <c r="C9" s="9">
        <f>C6+C7+C8</f>
        <v/>
      </c>
      <c r="D9" s="9">
        <f>D6+D7+D8</f>
        <v/>
      </c>
      <c r="E9" s="9">
        <f>E6+E7+E8</f>
        <v/>
      </c>
      <c r="F9" s="9">
        <f>F6+F7+F8</f>
        <v/>
      </c>
      <c r="G9" s="9">
        <f>G6+G7+G8</f>
        <v/>
      </c>
      <c r="H9" s="9">
        <f>H6+H7+H8</f>
        <v/>
      </c>
      <c r="I9" s="9">
        <f>I6+I7+I8</f>
        <v/>
      </c>
      <c r="J9" s="9">
        <f>J6+J7+J8</f>
        <v/>
      </c>
      <c r="K9" s="9">
        <f>K6+K7+K8</f>
        <v/>
      </c>
      <c r="L9" s="9">
        <f>L6+L7+L8</f>
        <v/>
      </c>
      <c r="M9" s="9">
        <f>M6+M7+M8</f>
        <v/>
      </c>
      <c r="N9" s="9">
        <f>N6+N7+N8</f>
        <v/>
      </c>
    </row>
    <row r="10">
      <c r="A10" s="4" t="inlineStr">
        <is>
          <t>Cost of revenue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t="inlineStr">
        <is>
          <t>Hosting and infrastructure</t>
        </is>
      </c>
      <c r="B11" s="6" t="n">
        <v>6000</v>
      </c>
      <c r="C11" s="6" t="n">
        <v>6000</v>
      </c>
      <c r="D11" s="6" t="n">
        <v>6000</v>
      </c>
      <c r="E11" s="6" t="n">
        <v>6000</v>
      </c>
      <c r="F11" s="6" t="n">
        <v>6000</v>
      </c>
      <c r="G11" s="6" t="n">
        <v>6000</v>
      </c>
      <c r="H11" s="6" t="n">
        <v>6000</v>
      </c>
      <c r="I11" s="6" t="n">
        <v>6000</v>
      </c>
      <c r="J11" s="6" t="n">
        <v>6000</v>
      </c>
      <c r="K11" s="6" t="n">
        <v>6000</v>
      </c>
      <c r="L11" s="6" t="n">
        <v>6000</v>
      </c>
      <c r="M11" s="6" t="n">
        <v>6000</v>
      </c>
      <c r="N11" s="7">
        <f>SUM(B11:M11)</f>
        <v/>
      </c>
    </row>
    <row r="12">
      <c r="A12" t="inlineStr">
        <is>
          <t>Support and success (delivery share)</t>
        </is>
      </c>
      <c r="B12" s="6" t="n">
        <v>5000</v>
      </c>
      <c r="C12" s="6" t="n">
        <v>5000</v>
      </c>
      <c r="D12" s="6" t="n">
        <v>5000</v>
      </c>
      <c r="E12" s="6" t="n">
        <v>5000</v>
      </c>
      <c r="F12" s="6" t="n">
        <v>5000</v>
      </c>
      <c r="G12" s="6" t="n">
        <v>5000</v>
      </c>
      <c r="H12" s="6" t="n">
        <v>5000</v>
      </c>
      <c r="I12" s="6" t="n">
        <v>5000</v>
      </c>
      <c r="J12" s="6" t="n">
        <v>5000</v>
      </c>
      <c r="K12" s="6" t="n">
        <v>5000</v>
      </c>
      <c r="L12" s="6" t="n">
        <v>5000</v>
      </c>
      <c r="M12" s="6" t="n">
        <v>5000</v>
      </c>
      <c r="N12" s="7">
        <f>SUM(B12:M12)</f>
        <v/>
      </c>
    </row>
    <row r="13">
      <c r="A13" t="inlineStr">
        <is>
          <t>Third-party services</t>
        </is>
      </c>
      <c r="B13" s="6" t="n">
        <v>2500</v>
      </c>
      <c r="C13" s="6" t="n">
        <v>2500</v>
      </c>
      <c r="D13" s="6" t="n">
        <v>2500</v>
      </c>
      <c r="E13" s="6" t="n">
        <v>2500</v>
      </c>
      <c r="F13" s="6" t="n">
        <v>2500</v>
      </c>
      <c r="G13" s="6" t="n">
        <v>2500</v>
      </c>
      <c r="H13" s="6" t="n">
        <v>2500</v>
      </c>
      <c r="I13" s="6" t="n">
        <v>2500</v>
      </c>
      <c r="J13" s="6" t="n">
        <v>2500</v>
      </c>
      <c r="K13" s="6" t="n">
        <v>2500</v>
      </c>
      <c r="L13" s="6" t="n">
        <v>2500</v>
      </c>
      <c r="M13" s="6" t="n">
        <v>2500</v>
      </c>
      <c r="N13" s="7">
        <f>SUM(B13:M13)</f>
        <v/>
      </c>
    </row>
    <row r="14">
      <c r="A14" s="8" t="inlineStr">
        <is>
          <t>Total cost of revenue</t>
        </is>
      </c>
      <c r="B14" s="9">
        <f>B11+B12+B13</f>
        <v/>
      </c>
      <c r="C14" s="9">
        <f>C11+C12+C13</f>
        <v/>
      </c>
      <c r="D14" s="9">
        <f>D11+D12+D13</f>
        <v/>
      </c>
      <c r="E14" s="9">
        <f>E11+E12+E13</f>
        <v/>
      </c>
      <c r="F14" s="9">
        <f>F11+F12+F13</f>
        <v/>
      </c>
      <c r="G14" s="9">
        <f>G11+G12+G13</f>
        <v/>
      </c>
      <c r="H14" s="9">
        <f>H11+H12+H13</f>
        <v/>
      </c>
      <c r="I14" s="9">
        <f>I11+I12+I13</f>
        <v/>
      </c>
      <c r="J14" s="9">
        <f>J11+J12+J13</f>
        <v/>
      </c>
      <c r="K14" s="9">
        <f>K11+K12+K13</f>
        <v/>
      </c>
      <c r="L14" s="9">
        <f>L11+L12+L13</f>
        <v/>
      </c>
      <c r="M14" s="9">
        <f>M11+M12+M13</f>
        <v/>
      </c>
      <c r="N14" s="9">
        <f>N11+N12+N13</f>
        <v/>
      </c>
    </row>
    <row r="15">
      <c r="A15" s="8" t="inlineStr">
        <is>
          <t>Gross profit</t>
        </is>
      </c>
      <c r="B15" s="9">
        <f>B9-B14</f>
        <v/>
      </c>
      <c r="C15" s="9">
        <f>C9-C14</f>
        <v/>
      </c>
      <c r="D15" s="9">
        <f>D9-D14</f>
        <v/>
      </c>
      <c r="E15" s="9">
        <f>E9-E14</f>
        <v/>
      </c>
      <c r="F15" s="9">
        <f>F9-F14</f>
        <v/>
      </c>
      <c r="G15" s="9">
        <f>G9-G14</f>
        <v/>
      </c>
      <c r="H15" s="9">
        <f>H9-H14</f>
        <v/>
      </c>
      <c r="I15" s="9">
        <f>I9-I14</f>
        <v/>
      </c>
      <c r="J15" s="9">
        <f>J9-J14</f>
        <v/>
      </c>
      <c r="K15" s="9">
        <f>K9-K14</f>
        <v/>
      </c>
      <c r="L15" s="9">
        <f>L9-L14</f>
        <v/>
      </c>
      <c r="M15" s="9">
        <f>M9-M14</f>
        <v/>
      </c>
      <c r="N15" s="9">
        <f>N9-N14</f>
        <v/>
      </c>
    </row>
    <row r="16">
      <c r="A16" t="inlineStr">
        <is>
          <t>Gross margin %</t>
        </is>
      </c>
      <c r="B16" s="10">
        <f>IF(B9=0,"",B15/B9)</f>
        <v/>
      </c>
      <c r="C16" s="10">
        <f>IF(C9=0,"",C15/C9)</f>
        <v/>
      </c>
      <c r="D16" s="10">
        <f>IF(D9=0,"",D15/D9)</f>
        <v/>
      </c>
      <c r="E16" s="10">
        <f>IF(E9=0,"",E15/E9)</f>
        <v/>
      </c>
      <c r="F16" s="10">
        <f>IF(F9=0,"",F15/F9)</f>
        <v/>
      </c>
      <c r="G16" s="10">
        <f>IF(G9=0,"",G15/G9)</f>
        <v/>
      </c>
      <c r="H16" s="10">
        <f>IF(H9=0,"",H15/H9)</f>
        <v/>
      </c>
      <c r="I16" s="10">
        <f>IF(I9=0,"",I15/I9)</f>
        <v/>
      </c>
      <c r="J16" s="10">
        <f>IF(J9=0,"",J15/J9)</f>
        <v/>
      </c>
      <c r="K16" s="10">
        <f>IF(K9=0,"",K15/K9)</f>
        <v/>
      </c>
      <c r="L16" s="10">
        <f>IF(L9=0,"",L15/L9)</f>
        <v/>
      </c>
      <c r="M16" s="10">
        <f>IF(M9=0,"",M15/M9)</f>
        <v/>
      </c>
      <c r="N16" s="10">
        <f>IF(N9=0,"",N15/N9)</f>
        <v/>
      </c>
    </row>
    <row r="17">
      <c r="A17" s="4" t="inlineStr">
        <is>
          <t>Operating expenses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</row>
    <row r="18">
      <c r="A18" t="inlineStr">
        <is>
          <t>Salaries and wages</t>
        </is>
      </c>
      <c r="B18" s="6" t="n">
        <v>45000</v>
      </c>
      <c r="C18" s="6" t="n">
        <v>45000</v>
      </c>
      <c r="D18" s="6" t="n">
        <v>45000</v>
      </c>
      <c r="E18" s="6" t="n">
        <v>45000</v>
      </c>
      <c r="F18" s="6" t="n">
        <v>45000</v>
      </c>
      <c r="G18" s="6" t="n">
        <v>45000</v>
      </c>
      <c r="H18" s="6" t="n">
        <v>45000</v>
      </c>
      <c r="I18" s="6" t="n">
        <v>45000</v>
      </c>
      <c r="J18" s="6" t="n">
        <v>45000</v>
      </c>
      <c r="K18" s="6" t="n">
        <v>45000</v>
      </c>
      <c r="L18" s="6" t="n">
        <v>45000</v>
      </c>
      <c r="M18" s="6" t="n">
        <v>45000</v>
      </c>
      <c r="N18" s="7">
        <f>SUM(B18:M18)</f>
        <v/>
      </c>
    </row>
    <row r="19">
      <c r="A19" t="inlineStr">
        <is>
          <t>Payroll taxes and benefits</t>
        </is>
      </c>
      <c r="B19" s="6" t="n">
        <v>9000</v>
      </c>
      <c r="C19" s="6" t="n">
        <v>9000</v>
      </c>
      <c r="D19" s="6" t="n">
        <v>9000</v>
      </c>
      <c r="E19" s="6" t="n">
        <v>9000</v>
      </c>
      <c r="F19" s="6" t="n">
        <v>9000</v>
      </c>
      <c r="G19" s="6" t="n">
        <v>9000</v>
      </c>
      <c r="H19" s="6" t="n">
        <v>9000</v>
      </c>
      <c r="I19" s="6" t="n">
        <v>9000</v>
      </c>
      <c r="J19" s="6" t="n">
        <v>9000</v>
      </c>
      <c r="K19" s="6" t="n">
        <v>9000</v>
      </c>
      <c r="L19" s="6" t="n">
        <v>9000</v>
      </c>
      <c r="M19" s="6" t="n">
        <v>9000</v>
      </c>
      <c r="N19" s="7">
        <f>SUM(B19:M19)</f>
        <v/>
      </c>
    </row>
    <row r="20">
      <c r="A20" t="inlineStr">
        <is>
          <t>Contractors</t>
        </is>
      </c>
      <c r="B20" s="6" t="n">
        <v>6000</v>
      </c>
      <c r="C20" s="6" t="n">
        <v>6000</v>
      </c>
      <c r="D20" s="6" t="n">
        <v>6000</v>
      </c>
      <c r="E20" s="6" t="n">
        <v>6000</v>
      </c>
      <c r="F20" s="6" t="n">
        <v>6000</v>
      </c>
      <c r="G20" s="6" t="n">
        <v>6000</v>
      </c>
      <c r="H20" s="6" t="n">
        <v>6000</v>
      </c>
      <c r="I20" s="6" t="n">
        <v>6000</v>
      </c>
      <c r="J20" s="6" t="n">
        <v>6000</v>
      </c>
      <c r="K20" s="6" t="n">
        <v>6000</v>
      </c>
      <c r="L20" s="6" t="n">
        <v>6000</v>
      </c>
      <c r="M20" s="6" t="n">
        <v>6000</v>
      </c>
      <c r="N20" s="7">
        <f>SUM(B20:M20)</f>
        <v/>
      </c>
    </row>
    <row r="21">
      <c r="A21" t="inlineStr">
        <is>
          <t>Rent and facilities</t>
        </is>
      </c>
      <c r="B21" s="6" t="n">
        <v>4000</v>
      </c>
      <c r="C21" s="6" t="n">
        <v>4000</v>
      </c>
      <c r="D21" s="6" t="n">
        <v>4000</v>
      </c>
      <c r="E21" s="6" t="n">
        <v>4000</v>
      </c>
      <c r="F21" s="6" t="n">
        <v>4000</v>
      </c>
      <c r="G21" s="6" t="n">
        <v>4000</v>
      </c>
      <c r="H21" s="6" t="n">
        <v>4000</v>
      </c>
      <c r="I21" s="6" t="n">
        <v>4000</v>
      </c>
      <c r="J21" s="6" t="n">
        <v>4000</v>
      </c>
      <c r="K21" s="6" t="n">
        <v>4000</v>
      </c>
      <c r="L21" s="6" t="n">
        <v>4000</v>
      </c>
      <c r="M21" s="6" t="n">
        <v>4000</v>
      </c>
      <c r="N21" s="7">
        <f>SUM(B21:M21)</f>
        <v/>
      </c>
    </row>
    <row r="22">
      <c r="A22" t="inlineStr">
        <is>
          <t>Software and subscriptions</t>
        </is>
      </c>
      <c r="B22" s="6" t="n">
        <v>3000</v>
      </c>
      <c r="C22" s="6" t="n">
        <v>3000</v>
      </c>
      <c r="D22" s="6" t="n">
        <v>3000</v>
      </c>
      <c r="E22" s="6" t="n">
        <v>3000</v>
      </c>
      <c r="F22" s="6" t="n">
        <v>3000</v>
      </c>
      <c r="G22" s="6" t="n">
        <v>3000</v>
      </c>
      <c r="H22" s="6" t="n">
        <v>3000</v>
      </c>
      <c r="I22" s="6" t="n">
        <v>3000</v>
      </c>
      <c r="J22" s="6" t="n">
        <v>3000</v>
      </c>
      <c r="K22" s="6" t="n">
        <v>3000</v>
      </c>
      <c r="L22" s="6" t="n">
        <v>3000</v>
      </c>
      <c r="M22" s="6" t="n">
        <v>3000</v>
      </c>
      <c r="N22" s="7">
        <f>SUM(B22:M22)</f>
        <v/>
      </c>
    </row>
    <row r="23">
      <c r="A23" t="inlineStr">
        <is>
          <t>Marketing and advertising</t>
        </is>
      </c>
      <c r="B23" s="6" t="n">
        <v>12000</v>
      </c>
      <c r="C23" s="6" t="n">
        <v>12000</v>
      </c>
      <c r="D23" s="6" t="n">
        <v>12000</v>
      </c>
      <c r="E23" s="6" t="n">
        <v>12000</v>
      </c>
      <c r="F23" s="6" t="n">
        <v>12000</v>
      </c>
      <c r="G23" s="6" t="n">
        <v>12000</v>
      </c>
      <c r="H23" s="6" t="n">
        <v>12000</v>
      </c>
      <c r="I23" s="6" t="n">
        <v>12000</v>
      </c>
      <c r="J23" s="6" t="n">
        <v>12000</v>
      </c>
      <c r="K23" s="6" t="n">
        <v>12000</v>
      </c>
      <c r="L23" s="6" t="n">
        <v>12000</v>
      </c>
      <c r="M23" s="6" t="n">
        <v>12000</v>
      </c>
      <c r="N23" s="7">
        <f>SUM(B23:M23)</f>
        <v/>
      </c>
    </row>
    <row r="24">
      <c r="A24" t="inlineStr">
        <is>
          <t>Travel</t>
        </is>
      </c>
      <c r="B24" s="6" t="n">
        <v>1500</v>
      </c>
      <c r="C24" s="6" t="n">
        <v>1500</v>
      </c>
      <c r="D24" s="6" t="n">
        <v>1500</v>
      </c>
      <c r="E24" s="6" t="n">
        <v>1500</v>
      </c>
      <c r="F24" s="6" t="n">
        <v>1500</v>
      </c>
      <c r="G24" s="6" t="n">
        <v>1500</v>
      </c>
      <c r="H24" s="6" t="n">
        <v>1500</v>
      </c>
      <c r="I24" s="6" t="n">
        <v>1500</v>
      </c>
      <c r="J24" s="6" t="n">
        <v>1500</v>
      </c>
      <c r="K24" s="6" t="n">
        <v>1500</v>
      </c>
      <c r="L24" s="6" t="n">
        <v>1500</v>
      </c>
      <c r="M24" s="6" t="n">
        <v>1500</v>
      </c>
      <c r="N24" s="7">
        <f>SUM(B24:M24)</f>
        <v/>
      </c>
    </row>
    <row r="25">
      <c r="A25" t="inlineStr">
        <is>
          <t>Legal and professional</t>
        </is>
      </c>
      <c r="B25" s="6" t="n">
        <v>2500</v>
      </c>
      <c r="C25" s="6" t="n">
        <v>2500</v>
      </c>
      <c r="D25" s="6" t="n">
        <v>2500</v>
      </c>
      <c r="E25" s="6" t="n">
        <v>2500</v>
      </c>
      <c r="F25" s="6" t="n">
        <v>2500</v>
      </c>
      <c r="G25" s="6" t="n">
        <v>2500</v>
      </c>
      <c r="H25" s="6" t="n">
        <v>2500</v>
      </c>
      <c r="I25" s="6" t="n">
        <v>2500</v>
      </c>
      <c r="J25" s="6" t="n">
        <v>2500</v>
      </c>
      <c r="K25" s="6" t="n">
        <v>2500</v>
      </c>
      <c r="L25" s="6" t="n">
        <v>2500</v>
      </c>
      <c r="M25" s="6" t="n">
        <v>2500</v>
      </c>
      <c r="N25" s="7">
        <f>SUM(B25:M25)</f>
        <v/>
      </c>
    </row>
    <row r="26">
      <c r="A26" t="inlineStr">
        <is>
          <t>Insurance</t>
        </is>
      </c>
      <c r="B26" s="6" t="n">
        <v>900</v>
      </c>
      <c r="C26" s="6" t="n">
        <v>900</v>
      </c>
      <c r="D26" s="6" t="n">
        <v>900</v>
      </c>
      <c r="E26" s="6" t="n">
        <v>900</v>
      </c>
      <c r="F26" s="6" t="n">
        <v>900</v>
      </c>
      <c r="G26" s="6" t="n">
        <v>900</v>
      </c>
      <c r="H26" s="6" t="n">
        <v>900</v>
      </c>
      <c r="I26" s="6" t="n">
        <v>900</v>
      </c>
      <c r="J26" s="6" t="n">
        <v>900</v>
      </c>
      <c r="K26" s="6" t="n">
        <v>900</v>
      </c>
      <c r="L26" s="6" t="n">
        <v>900</v>
      </c>
      <c r="M26" s="6" t="n">
        <v>900</v>
      </c>
      <c r="N26" s="7">
        <f>SUM(B26:M26)</f>
        <v/>
      </c>
    </row>
    <row r="27">
      <c r="A27" t="inlineStr">
        <is>
          <t>Other</t>
        </is>
      </c>
      <c r="B27" s="6" t="n">
        <v>1000</v>
      </c>
      <c r="C27" s="6" t="n">
        <v>1000</v>
      </c>
      <c r="D27" s="6" t="n">
        <v>1000</v>
      </c>
      <c r="E27" s="6" t="n">
        <v>1000</v>
      </c>
      <c r="F27" s="6" t="n">
        <v>1000</v>
      </c>
      <c r="G27" s="6" t="n">
        <v>1000</v>
      </c>
      <c r="H27" s="6" t="n">
        <v>1000</v>
      </c>
      <c r="I27" s="6" t="n">
        <v>1000</v>
      </c>
      <c r="J27" s="6" t="n">
        <v>1000</v>
      </c>
      <c r="K27" s="6" t="n">
        <v>1000</v>
      </c>
      <c r="L27" s="6" t="n">
        <v>1000</v>
      </c>
      <c r="M27" s="6" t="n">
        <v>1000</v>
      </c>
      <c r="N27" s="7">
        <f>SUM(B27:M27)</f>
        <v/>
      </c>
    </row>
    <row r="28">
      <c r="A28" s="8" t="inlineStr">
        <is>
          <t>Total operating expenses</t>
        </is>
      </c>
      <c r="B28" s="9">
        <f>B18+B19+B20+B21+B22+B23+B24+B25+B26+B27</f>
        <v/>
      </c>
      <c r="C28" s="9">
        <f>C18+C19+C20+C21+C22+C23+C24+C25+C26+C27</f>
        <v/>
      </c>
      <c r="D28" s="9">
        <f>D18+D19+D20+D21+D22+D23+D24+D25+D26+D27</f>
        <v/>
      </c>
      <c r="E28" s="9">
        <f>E18+E19+E20+E21+E22+E23+E24+E25+E26+E27</f>
        <v/>
      </c>
      <c r="F28" s="9">
        <f>F18+F19+F20+F21+F22+F23+F24+F25+F26+F27</f>
        <v/>
      </c>
      <c r="G28" s="9">
        <f>G18+G19+G20+G21+G22+G23+G24+G25+G26+G27</f>
        <v/>
      </c>
      <c r="H28" s="9">
        <f>H18+H19+H20+H21+H22+H23+H24+H25+H26+H27</f>
        <v/>
      </c>
      <c r="I28" s="9">
        <f>I18+I19+I20+I21+I22+I23+I24+I25+I26+I27</f>
        <v/>
      </c>
      <c r="J28" s="9">
        <f>J18+J19+J20+J21+J22+J23+J24+J25+J26+J27</f>
        <v/>
      </c>
      <c r="K28" s="9">
        <f>K18+K19+K20+K21+K22+K23+K24+K25+K26+K27</f>
        <v/>
      </c>
      <c r="L28" s="9">
        <f>L18+L19+L20+L21+L22+L23+L24+L25+L26+L27</f>
        <v/>
      </c>
      <c r="M28" s="9">
        <f>M18+M19+M20+M21+M22+M23+M24+M25+M26+M27</f>
        <v/>
      </c>
      <c r="N28" s="9">
        <f>N18+N19+N20+N21+N22+N23+N24+N25+N26+N27</f>
        <v/>
      </c>
    </row>
    <row r="29">
      <c r="A29" s="8" t="inlineStr">
        <is>
          <t>Operating income</t>
        </is>
      </c>
      <c r="B29" s="9">
        <f>B15-B28</f>
        <v/>
      </c>
      <c r="C29" s="9">
        <f>C15-C28</f>
        <v/>
      </c>
      <c r="D29" s="9">
        <f>D15-D28</f>
        <v/>
      </c>
      <c r="E29" s="9">
        <f>E15-E28</f>
        <v/>
      </c>
      <c r="F29" s="9">
        <f>F15-F28</f>
        <v/>
      </c>
      <c r="G29" s="9">
        <f>G15-G28</f>
        <v/>
      </c>
      <c r="H29" s="9">
        <f>H15-H28</f>
        <v/>
      </c>
      <c r="I29" s="9">
        <f>I15-I28</f>
        <v/>
      </c>
      <c r="J29" s="9">
        <f>J15-J28</f>
        <v/>
      </c>
      <c r="K29" s="9">
        <f>K15-K28</f>
        <v/>
      </c>
      <c r="L29" s="9">
        <f>L15-L28</f>
        <v/>
      </c>
      <c r="M29" s="9">
        <f>M15-M28</f>
        <v/>
      </c>
      <c r="N29" s="9">
        <f>N15-N28</f>
        <v/>
      </c>
    </row>
    <row r="30">
      <c r="A30" t="inlineStr">
        <is>
          <t>Cumulative</t>
        </is>
      </c>
      <c r="B30" s="11">
        <f>B29</f>
        <v/>
      </c>
      <c r="C30" s="11">
        <f>B30+C29</f>
        <v/>
      </c>
      <c r="D30" s="11">
        <f>C30+D29</f>
        <v/>
      </c>
      <c r="E30" s="11">
        <f>D30+E29</f>
        <v/>
      </c>
      <c r="F30" s="11">
        <f>E30+F29</f>
        <v/>
      </c>
      <c r="G30" s="11">
        <f>F30+G29</f>
        <v/>
      </c>
      <c r="H30" s="11">
        <f>G30+H29</f>
        <v/>
      </c>
      <c r="I30" s="11">
        <f>H30+I29</f>
        <v/>
      </c>
      <c r="J30" s="11">
        <f>I30+J29</f>
        <v/>
      </c>
      <c r="K30" s="11">
        <f>J30+K29</f>
        <v/>
      </c>
      <c r="L30" s="11">
        <f>K30+L29</f>
        <v/>
      </c>
      <c r="M30" s="11">
        <f>L30+M29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4" customWidth="1" min="5" max="5"/>
  </cols>
  <sheetData>
    <row r="1">
      <c r="A1" s="12" t="inlineStr">
        <is>
          <t>Budget vs actual</t>
        </is>
      </c>
    </row>
    <row r="2">
      <c r="A2" s="2" t="inlineStr">
        <is>
          <t>Enter actuals; variance and percentage calculate. Read variance against how much of the year has passed.</t>
        </is>
      </c>
    </row>
    <row r="4">
      <c r="A4" s="3" t="inlineStr">
        <is>
          <t>Line</t>
        </is>
      </c>
      <c r="B4" s="3" t="inlineStr">
        <is>
          <t>Budget YTD</t>
        </is>
      </c>
      <c r="C4" s="3" t="inlineStr">
        <is>
          <t>Actual YTD</t>
        </is>
      </c>
      <c r="D4" s="3" t="inlineStr">
        <is>
          <t>Variance</t>
        </is>
      </c>
      <c r="E4" s="3" t="inlineStr">
        <is>
          <t>Variance %</t>
        </is>
      </c>
    </row>
    <row r="5">
      <c r="A5" s="13" t="inlineStr">
        <is>
          <t>Total revenue</t>
        </is>
      </c>
      <c r="B5" s="6">
        <f>Budget!N9</f>
        <v/>
      </c>
      <c r="C5" s="14" t="n">
        <v>0</v>
      </c>
      <c r="D5" s="6">
        <f>C5-B5</f>
        <v/>
      </c>
      <c r="E5" s="15">
        <f>IF(B5=0,"",D5/B5)</f>
        <v/>
      </c>
    </row>
    <row r="6">
      <c r="A6" s="13" t="inlineStr">
        <is>
          <t>Total cost of revenue</t>
        </is>
      </c>
      <c r="B6" s="6">
        <f>Budget!N14</f>
        <v/>
      </c>
      <c r="C6" s="14" t="n">
        <v>0</v>
      </c>
      <c r="D6" s="6">
        <f>C6-B6</f>
        <v/>
      </c>
      <c r="E6" s="15">
        <f>IF(B6=0,"",D6/B6)</f>
        <v/>
      </c>
    </row>
    <row r="7">
      <c r="A7" s="13" t="inlineStr">
        <is>
          <t>Gross profit</t>
        </is>
      </c>
      <c r="B7" s="6">
        <f>Budget!N15</f>
        <v/>
      </c>
      <c r="C7" s="14" t="n">
        <v>0</v>
      </c>
      <c r="D7" s="6">
        <f>C7-B7</f>
        <v/>
      </c>
      <c r="E7" s="15">
        <f>IF(B7=0,"",D7/B7)</f>
        <v/>
      </c>
    </row>
    <row r="8">
      <c r="A8" s="13" t="inlineStr">
        <is>
          <t>Total operating expenses</t>
        </is>
      </c>
      <c r="B8" s="6">
        <f>Budget!N28</f>
        <v/>
      </c>
      <c r="C8" s="14" t="n">
        <v>0</v>
      </c>
      <c r="D8" s="6">
        <f>C8-B8</f>
        <v/>
      </c>
      <c r="E8" s="15">
        <f>IF(B8=0,"",D8/B8)</f>
        <v/>
      </c>
    </row>
    <row r="9">
      <c r="A9" s="13" t="inlineStr">
        <is>
          <t>Operating income</t>
        </is>
      </c>
      <c r="B9" s="6">
        <f>Budget!N29</f>
        <v/>
      </c>
      <c r="C9" s="14" t="n">
        <v>0</v>
      </c>
      <c r="D9" s="6">
        <f>C9-B9</f>
        <v/>
      </c>
      <c r="E9" s="15">
        <f>IF(B9=0,"",D9/B9)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A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16" t="inlineStr">
        <is>
          <t>Budget tab: overwrite the monthly figures. Totals, gross profit, gross margin and operating income all calculate.</t>
        </is>
      </c>
    </row>
    <row r="3">
      <c r="A3" s="16" t="inlineStr">
        <is>
          <t>Cost of revenue is separated from operating expenses deliberately — that split is what makes the gross margin line meaningful.</t>
        </is>
      </c>
    </row>
    <row r="4">
      <c r="A4" s="16" t="inlineStr">
        <is>
          <t>The Cumulative row is the one to watch: it is the money the plan consumes before it turns.</t>
        </is>
      </c>
    </row>
    <row r="5">
      <c r="A5" s="16" t="inlineStr">
        <is>
          <t>Budget vs actual: amber cells are yours to fill. Judge variance against elapsed time, not against the annual total.</t>
        </is>
      </c>
    </row>
    <row r="6">
      <c r="A6" s="16" t="inlineStr">
        <is>
          <t>Free and ungated from Zinance: zinance.co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2026-09-23T12:35:47Z</dcterms:created>
  <dcterms:modified xsi:type="dcterms:W3CDTF">2026-09-23T12:35:47Z</dcterms:modified>
</cp:coreProperties>
</file>